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05" windowWidth="14400" windowHeight="12135"/>
  </bookViews>
  <sheets>
    <sheet name="Támogatott éves" sheetId="1" r:id="rId1"/>
  </sheets>
  <definedNames>
    <definedName name="_xlnm.Print_Area" localSheetId="0">'Támogatott éves'!$A$1:$N$13</definedName>
  </definedNames>
  <calcPr calcId="145621"/>
</workbook>
</file>

<file path=xl/calcChain.xml><?xml version="1.0" encoding="utf-8"?>
<calcChain xmlns="http://schemas.openxmlformats.org/spreadsheetml/2006/main">
  <c r="H11" i="1" l="1"/>
  <c r="G11" i="1"/>
  <c r="C10" i="1" l="1"/>
  <c r="C12" i="1" l="1"/>
  <c r="C4" i="1" l="1"/>
  <c r="C6" i="1"/>
  <c r="E13" i="1"/>
  <c r="C13" i="1"/>
  <c r="D12" i="1"/>
  <c r="C11" i="1"/>
  <c r="E11" i="1"/>
  <c r="D11" i="1"/>
  <c r="E10" i="1"/>
  <c r="D10" i="1"/>
  <c r="D13" i="1"/>
  <c r="N12" i="1"/>
  <c r="N11" i="1"/>
  <c r="N10" i="1"/>
  <c r="J11" i="1"/>
  <c r="K9" i="1"/>
  <c r="E8" i="1"/>
  <c r="N7" i="1"/>
  <c r="L9" i="1"/>
  <c r="D8" i="1"/>
  <c r="C7" i="1"/>
  <c r="C5" i="1"/>
  <c r="M9" i="1" l="1"/>
  <c r="N6" i="1"/>
  <c r="N5" i="1"/>
  <c r="N4" i="1"/>
  <c r="N8" i="1"/>
  <c r="C8" i="1"/>
  <c r="F11" i="1"/>
  <c r="N13" i="1"/>
  <c r="F13" i="1" s="1"/>
  <c r="I12" i="1"/>
  <c r="J10" i="1"/>
  <c r="F10" i="1" s="1"/>
  <c r="E12" i="1" l="1"/>
  <c r="J12" i="1"/>
  <c r="F12" i="1" s="1"/>
  <c r="J8" i="1" l="1"/>
  <c r="J7" i="1"/>
  <c r="J6" i="1"/>
  <c r="J5" i="1"/>
  <c r="J4" i="1"/>
  <c r="H9" i="1"/>
  <c r="D9" i="1" s="1"/>
  <c r="I9" i="1"/>
  <c r="E9" i="1" s="1"/>
  <c r="G9" i="1"/>
  <c r="C9" i="1" s="1"/>
  <c r="E4" i="1" l="1"/>
  <c r="J9" i="1" l="1"/>
  <c r="F7" i="1" l="1"/>
  <c r="F8" i="1"/>
  <c r="E5" i="1"/>
  <c r="E6" i="1"/>
  <c r="F6" i="1"/>
  <c r="D4" i="1"/>
  <c r="F5" i="1"/>
  <c r="D5" i="1"/>
  <c r="D6" i="1"/>
  <c r="D7" i="1"/>
  <c r="E7" i="1"/>
  <c r="N9" i="1" l="1"/>
  <c r="F4" i="1"/>
  <c r="F9" i="1" l="1"/>
</calcChain>
</file>

<file path=xl/sharedStrings.xml><?xml version="1.0" encoding="utf-8"?>
<sst xmlns="http://schemas.openxmlformats.org/spreadsheetml/2006/main" count="36" uniqueCount="21">
  <si>
    <t>Összesen</t>
  </si>
  <si>
    <t>Tevékenyég sorszáma</t>
  </si>
  <si>
    <t>Tevékenység megnevezése</t>
  </si>
  <si>
    <t>(bruttó Ft)</t>
  </si>
  <si>
    <t>2</t>
  </si>
  <si>
    <t>3</t>
  </si>
  <si>
    <t>4</t>
  </si>
  <si>
    <t>5</t>
  </si>
  <si>
    <t>Támogatott projekt</t>
  </si>
  <si>
    <t>ebből előleg</t>
  </si>
  <si>
    <t>támogatási</t>
  </si>
  <si>
    <t>szállítói</t>
  </si>
  <si>
    <t>ÖSSZESEN:</t>
  </si>
  <si>
    <t>Szolgáltatás nyújtása végfelhasználóknak</t>
  </si>
  <si>
    <t>Adatelérés</t>
  </si>
  <si>
    <t>ITS direktíva megvalósítása (NHP és Nemzeti Szerv kijelölése)</t>
  </si>
  <si>
    <t>Határon átnyúló tevékenységek összehangolása, együttműködési megállapodások kötése</t>
  </si>
  <si>
    <t>Projektmenedzsment és kommunikáció</t>
  </si>
  <si>
    <t>Végrehajtó Szerv I. - Magyar Közút Nzrt</t>
  </si>
  <si>
    <t>Végrehajtó Szerv II. - Budapest Közút</t>
  </si>
  <si>
    <t>előleg elszámolás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</si>
</sst>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F_t_-;\-* #,##0.00\ _F_t_-;_-* &quot;-&quot;??\ _F_t_-;_-@_-"/>
    <numFmt numFmtId="164" formatCode="_-* #,##0.000000\ _F_t_-;\-* #,##0.000000\ _F_t_-;_-* &quot;-&quot;??\ _F_t_-;_-@_-"/>
    <numFmt numFmtId="165" formatCode="_-* #,##0.0\ _F_t_-;\-* #,##0.0\ _F_t_-;_-* &quot;-&quot;???\ _F_t_-;_-@_-"/>
    <numFmt numFmtId="166" formatCode="_-* #,##0\ _F_t_-;\-* #,##0\ _F_t_-;_-* &quot;-&quot;??\ _F_t_-;_-@_-"/>
    <numFmt numFmtId="167" formatCode="#,##0.000"/>
  </numFmts>
  <fonts count="33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2"/>
      <name val="Times New Roman CE"/>
      <family val="1"/>
      <charset val="238"/>
    </font>
    <font>
      <sz val="8"/>
      <name val="Arial"/>
      <family val="2"/>
      <charset val="238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4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indexed="14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1"/>
      <color indexed="63"/>
      <name val="Calibri"/>
      <family val="2"/>
    </font>
    <font>
      <sz val="11"/>
      <color indexed="37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b/>
      <sz val="11"/>
      <color indexed="17"/>
      <name val="Calibri"/>
      <family val="2"/>
    </font>
    <font>
      <sz val="9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5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18"/>
        <bgColor indexed="18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25"/>
        <bgColor indexed="25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35"/>
        <bgColor indexed="35"/>
      </patternFill>
    </fill>
    <fill>
      <patternFill patternType="solid">
        <fgColor indexed="60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ABEDA5"/>
        <bgColor indexed="64"/>
      </patternFill>
    </fill>
    <fill>
      <patternFill patternType="solid">
        <fgColor rgb="FF94D88F"/>
        <bgColor indexed="64"/>
      </patternFill>
    </fill>
    <fill>
      <patternFill patternType="solid">
        <fgColor theme="4" tint="0.79998168889431442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ck">
        <color indexed="58"/>
      </left>
      <right style="thick">
        <color indexed="58"/>
      </right>
      <top style="thick">
        <color indexed="58"/>
      </top>
      <bottom style="thick">
        <color indexed="5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rgb="FF848484"/>
      </left>
      <right style="thin">
        <color rgb="FF848484"/>
      </right>
      <top style="thin">
        <color rgb="FF848484"/>
      </top>
      <bottom style="thin">
        <color rgb="FF84848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93">
    <xf numFmtId="0" fontId="0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6" fillId="0" borderId="0"/>
    <xf numFmtId="0" fontId="7" fillId="27" borderId="0"/>
    <xf numFmtId="0" fontId="5" fillId="0" borderId="0" applyNumberFormat="0" applyFill="0" applyBorder="0" applyAlignment="0" applyProtection="0"/>
    <xf numFmtId="0" fontId="11" fillId="0" borderId="22" applyNumberFormat="0" applyFill="0" applyAlignment="0" applyProtection="0"/>
    <xf numFmtId="0" fontId="12" fillId="0" borderId="23" applyNumberFormat="0" applyFill="0" applyAlignment="0" applyProtection="0"/>
    <xf numFmtId="0" fontId="13" fillId="0" borderId="24" applyNumberFormat="0" applyFill="0" applyAlignment="0" applyProtection="0"/>
    <xf numFmtId="0" fontId="13" fillId="0" borderId="0" applyNumberFormat="0" applyFill="0" applyBorder="0" applyAlignment="0" applyProtection="0"/>
    <xf numFmtId="0" fontId="8" fillId="10" borderId="0" applyNumberFormat="0" applyBorder="0" applyAlignment="0" applyProtection="0"/>
    <xf numFmtId="0" fontId="20" fillId="15" borderId="0" applyNumberFormat="0" applyBorder="0" applyAlignment="0" applyProtection="0"/>
    <xf numFmtId="0" fontId="17" fillId="16" borderId="0" applyNumberFormat="0" applyBorder="0" applyAlignment="0" applyProtection="0"/>
    <xf numFmtId="0" fontId="10" fillId="16" borderId="21" applyNumberFormat="0" applyAlignment="0" applyProtection="0"/>
    <xf numFmtId="0" fontId="19" fillId="26" borderId="27" applyNumberFormat="0" applyAlignment="0" applyProtection="0"/>
    <xf numFmtId="0" fontId="29" fillId="26" borderId="21" applyNumberFormat="0" applyAlignment="0" applyProtection="0"/>
    <xf numFmtId="0" fontId="17" fillId="0" borderId="26" applyNumberFormat="0" applyFill="0" applyAlignment="0" applyProtection="0"/>
    <xf numFmtId="0" fontId="14" fillId="18" borderId="25" applyNumberFormat="0" applyAlignment="0" applyProtection="0"/>
    <xf numFmtId="0" fontId="16" fillId="0" borderId="0" applyNumberFormat="0" applyFill="0" applyBorder="0" applyAlignment="0" applyProtection="0"/>
    <xf numFmtId="0" fontId="18" fillId="15" borderId="21" applyNumberFormat="0" applyFont="0" applyAlignment="0" applyProtection="0"/>
    <xf numFmtId="0" fontId="15" fillId="0" borderId="28" applyNumberFormat="0" applyFill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18" borderId="0" applyNumberFormat="0" applyBorder="0" applyAlignment="0" applyProtection="0"/>
    <xf numFmtId="0" fontId="9" fillId="5" borderId="0" applyNumberFormat="0" applyBorder="0" applyAlignment="0" applyProtection="0"/>
    <xf numFmtId="0" fontId="9" fillId="25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9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9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12" borderId="0" applyNumberFormat="0" applyBorder="0" applyAlignment="0" applyProtection="0"/>
    <xf numFmtId="0" fontId="9" fillId="7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9" fillId="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9" fillId="17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4" fontId="18" fillId="28" borderId="21" applyNumberFormat="0" applyProtection="0">
      <alignment vertical="center"/>
    </xf>
    <xf numFmtId="4" fontId="21" fillId="29" borderId="21" applyNumberFormat="0" applyProtection="0">
      <alignment vertical="center"/>
    </xf>
    <xf numFmtId="4" fontId="18" fillId="29" borderId="21" applyNumberFormat="0" applyProtection="0">
      <alignment horizontal="left" vertical="center" indent="1"/>
    </xf>
    <xf numFmtId="0" fontId="22" fillId="28" borderId="29" applyNumberFormat="0" applyProtection="0">
      <alignment horizontal="left" vertical="top" indent="1"/>
    </xf>
    <xf numFmtId="4" fontId="18" fillId="30" borderId="21" applyNumberFormat="0" applyProtection="0">
      <alignment horizontal="left" vertical="center" indent="1"/>
    </xf>
    <xf numFmtId="4" fontId="18" fillId="31" borderId="21" applyNumberFormat="0" applyProtection="0">
      <alignment horizontal="right" vertical="center"/>
    </xf>
    <xf numFmtId="4" fontId="18" fillId="32" borderId="21" applyNumberFormat="0" applyProtection="0">
      <alignment horizontal="right" vertical="center"/>
    </xf>
    <xf numFmtId="4" fontId="18" fillId="33" borderId="30" applyNumberFormat="0" applyProtection="0">
      <alignment horizontal="right" vertical="center"/>
    </xf>
    <xf numFmtId="4" fontId="18" fillId="34" borderId="21" applyNumberFormat="0" applyProtection="0">
      <alignment horizontal="right" vertical="center"/>
    </xf>
    <xf numFmtId="4" fontId="18" fillId="53" borderId="21" applyNumberFormat="0" applyProtection="0">
      <alignment horizontal="right" vertical="center"/>
    </xf>
    <xf numFmtId="4" fontId="18" fillId="35" borderId="21" applyNumberFormat="0" applyProtection="0">
      <alignment horizontal="right" vertical="center"/>
    </xf>
    <xf numFmtId="4" fontId="18" fillId="36" borderId="21" applyNumberFormat="0" applyProtection="0">
      <alignment horizontal="right" vertical="center"/>
    </xf>
    <xf numFmtId="4" fontId="18" fillId="37" borderId="21" applyNumberFormat="0" applyProtection="0">
      <alignment horizontal="right" vertical="center"/>
    </xf>
    <xf numFmtId="4" fontId="18" fillId="38" borderId="21" applyNumberFormat="0" applyProtection="0">
      <alignment horizontal="right" vertical="center"/>
    </xf>
    <xf numFmtId="4" fontId="18" fillId="39" borderId="30" applyNumberFormat="0" applyProtection="0">
      <alignment horizontal="left" vertical="center" indent="1"/>
    </xf>
    <xf numFmtId="4" fontId="18" fillId="54" borderId="34" applyNumberFormat="0" applyProtection="0">
      <alignment horizontal="left" vertical="center" indent="1"/>
    </xf>
    <xf numFmtId="4" fontId="23" fillId="40" borderId="30" applyNumberFormat="0" applyProtection="0">
      <alignment horizontal="left" vertical="center" indent="1"/>
    </xf>
    <xf numFmtId="4" fontId="18" fillId="41" borderId="21" applyNumberFormat="0" applyProtection="0">
      <alignment horizontal="right" vertical="center"/>
    </xf>
    <xf numFmtId="4" fontId="18" fillId="42" borderId="33" applyNumberFormat="0" applyProtection="0">
      <alignment horizontal="left" vertical="center" indent="1"/>
    </xf>
    <xf numFmtId="4" fontId="18" fillId="41" borderId="30" applyNumberFormat="0" applyProtection="0">
      <alignment horizontal="left" vertical="center" indent="1"/>
    </xf>
    <xf numFmtId="0" fontId="18" fillId="43" borderId="21" applyNumberFormat="0" applyProtection="0">
      <alignment horizontal="left" vertical="center" indent="1"/>
    </xf>
    <xf numFmtId="0" fontId="18" fillId="40" borderId="29" applyNumberFormat="0" applyProtection="0">
      <alignment horizontal="left" vertical="top" indent="1"/>
    </xf>
    <xf numFmtId="0" fontId="18" fillId="44" borderId="21" applyNumberFormat="0" applyProtection="0">
      <alignment horizontal="left" vertical="center" indent="1"/>
    </xf>
    <xf numFmtId="0" fontId="18" fillId="41" borderId="29" applyNumberFormat="0" applyProtection="0">
      <alignment horizontal="left" vertical="top" indent="1"/>
    </xf>
    <xf numFmtId="0" fontId="18" fillId="45" borderId="21" applyNumberFormat="0" applyProtection="0">
      <alignment horizontal="left" vertical="center" indent="1"/>
    </xf>
    <xf numFmtId="0" fontId="18" fillId="45" borderId="29" applyNumberFormat="0" applyProtection="0">
      <alignment horizontal="left" vertical="top" indent="1"/>
    </xf>
    <xf numFmtId="0" fontId="18" fillId="42" borderId="21" applyNumberFormat="0" applyProtection="0">
      <alignment horizontal="left" vertical="center" indent="1"/>
    </xf>
    <xf numFmtId="0" fontId="18" fillId="42" borderId="29" applyNumberFormat="0" applyProtection="0">
      <alignment horizontal="left" vertical="top" indent="1"/>
    </xf>
    <xf numFmtId="0" fontId="18" fillId="46" borderId="32" applyNumberFormat="0">
      <protection locked="0"/>
    </xf>
    <xf numFmtId="0" fontId="24" fillId="40" borderId="31" applyBorder="0"/>
    <xf numFmtId="4" fontId="25" fillId="47" borderId="29" applyNumberFormat="0" applyProtection="0">
      <alignment vertical="center"/>
    </xf>
    <xf numFmtId="4" fontId="21" fillId="48" borderId="1" applyNumberFormat="0" applyProtection="0">
      <alignment vertical="center"/>
    </xf>
    <xf numFmtId="4" fontId="25" fillId="43" borderId="29" applyNumberFormat="0" applyProtection="0">
      <alignment horizontal="left" vertical="center" indent="1"/>
    </xf>
    <xf numFmtId="0" fontId="25" fillId="47" borderId="29" applyNumberFormat="0" applyProtection="0">
      <alignment horizontal="left" vertical="top" indent="1"/>
    </xf>
    <xf numFmtId="4" fontId="18" fillId="51" borderId="21" applyNumberFormat="0" applyProtection="0">
      <alignment horizontal="right" vertical="center"/>
    </xf>
    <xf numFmtId="4" fontId="21" fillId="52" borderId="21" applyNumberFormat="0" applyProtection="0">
      <alignment horizontal="right" vertical="center"/>
    </xf>
    <xf numFmtId="4" fontId="18" fillId="30" borderId="21" applyNumberFormat="0" applyProtection="0">
      <alignment horizontal="left" vertical="center" indent="1"/>
    </xf>
    <xf numFmtId="0" fontId="25" fillId="41" borderId="29" applyNumberFormat="0" applyProtection="0">
      <alignment horizontal="left" vertical="top" indent="1"/>
    </xf>
    <xf numFmtId="4" fontId="26" fillId="49" borderId="30" applyNumberFormat="0" applyProtection="0">
      <alignment horizontal="left" vertical="center" indent="1"/>
    </xf>
    <xf numFmtId="0" fontId="18" fillId="50" borderId="1"/>
    <xf numFmtId="4" fontId="27" fillId="46" borderId="21" applyNumberFormat="0" applyProtection="0">
      <alignment horizontal="right" vertical="center"/>
    </xf>
    <xf numFmtId="0" fontId="28" fillId="0" borderId="0" applyNumberFormat="0" applyFill="0" applyBorder="0" applyAlignment="0" applyProtection="0"/>
    <xf numFmtId="0" fontId="18" fillId="30" borderId="21">
      <alignment horizontal="left" vertical="center" shrinkToFit="1"/>
    </xf>
  </cellStyleXfs>
  <cellXfs count="94">
    <xf numFmtId="0" fontId="0" fillId="0" borderId="0" xfId="0"/>
    <xf numFmtId="49" fontId="2" fillId="0" borderId="0" xfId="0" applyNumberFormat="1" applyFont="1" applyAlignment="1">
      <alignment horizontal="center"/>
    </xf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9" fontId="1" fillId="0" borderId="19" xfId="0" applyNumberFormat="1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 wrapText="1" indent="1"/>
    </xf>
    <xf numFmtId="3" fontId="1" fillId="0" borderId="8" xfId="0" applyNumberFormat="1" applyFont="1" applyBorder="1" applyAlignment="1">
      <alignment horizontal="right" vertical="center" wrapText="1" indent="1"/>
    </xf>
    <xf numFmtId="3" fontId="2" fillId="0" borderId="1" xfId="0" applyNumberFormat="1" applyFont="1" applyBorder="1" applyAlignment="1">
      <alignment horizontal="right" vertical="center" indent="1"/>
    </xf>
    <xf numFmtId="3" fontId="2" fillId="0" borderId="20" xfId="0" applyNumberFormat="1" applyFont="1" applyBorder="1" applyAlignment="1">
      <alignment horizontal="right" vertical="center" indent="1"/>
    </xf>
    <xf numFmtId="3" fontId="1" fillId="0" borderId="6" xfId="0" applyNumberFormat="1" applyFont="1" applyFill="1" applyBorder="1" applyAlignment="1">
      <alignment horizontal="right" vertical="center" indent="1"/>
    </xf>
    <xf numFmtId="3" fontId="1" fillId="0" borderId="7" xfId="0" applyNumberFormat="1" applyFont="1" applyFill="1" applyBorder="1" applyAlignment="1">
      <alignment horizontal="right" vertical="center" indent="1"/>
    </xf>
    <xf numFmtId="3" fontId="1" fillId="0" borderId="9" xfId="0" applyNumberFormat="1" applyFont="1" applyFill="1" applyBorder="1" applyAlignment="1">
      <alignment horizontal="right" vertical="center" indent="1"/>
    </xf>
    <xf numFmtId="3" fontId="1" fillId="0" borderId="18" xfId="0" applyNumberFormat="1" applyFont="1" applyFill="1" applyBorder="1" applyAlignment="1">
      <alignment horizontal="right" vertical="center" indent="1"/>
    </xf>
    <xf numFmtId="0" fontId="2" fillId="0" borderId="0" xfId="0" applyFont="1" applyBorder="1"/>
    <xf numFmtId="3" fontId="1" fillId="0" borderId="0" xfId="0" applyNumberFormat="1" applyFont="1" applyFill="1" applyBorder="1" applyAlignment="1">
      <alignment horizontal="right" vertical="center" indent="1"/>
    </xf>
    <xf numFmtId="43" fontId="2" fillId="0" borderId="0" xfId="0" applyNumberFormat="1" applyFont="1" applyBorder="1"/>
    <xf numFmtId="43" fontId="0" fillId="0" borderId="0" xfId="0" applyNumberFormat="1" applyBorder="1"/>
    <xf numFmtId="164" fontId="2" fillId="0" borderId="0" xfId="0" applyNumberFormat="1" applyFont="1" applyBorder="1"/>
    <xf numFmtId="0" fontId="1" fillId="0" borderId="4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left" vertical="center"/>
    </xf>
    <xf numFmtId="0" fontId="3" fillId="0" borderId="36" xfId="0" applyFont="1" applyFill="1" applyBorder="1" applyAlignment="1">
      <alignment vertical="center" wrapText="1"/>
    </xf>
    <xf numFmtId="3" fontId="1" fillId="0" borderId="11" xfId="0" applyNumberFormat="1" applyFont="1" applyBorder="1" applyAlignment="1">
      <alignment horizontal="right" vertical="center" wrapText="1" indent="1"/>
    </xf>
    <xf numFmtId="3" fontId="2" fillId="0" borderId="35" xfId="1" applyNumberFormat="1" applyFont="1" applyBorder="1" applyAlignment="1">
      <alignment horizontal="right" vertical="center" indent="1"/>
    </xf>
    <xf numFmtId="3" fontId="2" fillId="0" borderId="1" xfId="1" applyNumberFormat="1" applyFont="1" applyBorder="1" applyAlignment="1">
      <alignment horizontal="right" vertical="center" indent="1"/>
    </xf>
    <xf numFmtId="3" fontId="2" fillId="0" borderId="39" xfId="1" applyNumberFormat="1" applyFont="1" applyBorder="1" applyAlignment="1">
      <alignment horizontal="right" vertical="center" indent="1"/>
    </xf>
    <xf numFmtId="3" fontId="2" fillId="0" borderId="20" xfId="1" applyNumberFormat="1" applyFont="1" applyBorder="1" applyAlignment="1">
      <alignment horizontal="right" vertical="center" indent="1"/>
    </xf>
    <xf numFmtId="3" fontId="1" fillId="0" borderId="36" xfId="0" applyNumberFormat="1" applyFont="1" applyBorder="1" applyAlignment="1">
      <alignment horizontal="right" vertical="center" indent="1"/>
    </xf>
    <xf numFmtId="3" fontId="2" fillId="0" borderId="37" xfId="1" applyNumberFormat="1" applyFont="1" applyBorder="1" applyAlignment="1">
      <alignment horizontal="right" vertical="center" indent="1"/>
    </xf>
    <xf numFmtId="3" fontId="2" fillId="0" borderId="38" xfId="1" applyNumberFormat="1" applyFont="1" applyBorder="1" applyAlignment="1">
      <alignment horizontal="right" vertical="center" indent="1"/>
    </xf>
    <xf numFmtId="3" fontId="2" fillId="0" borderId="38" xfId="0" applyNumberFormat="1" applyFont="1" applyFill="1" applyBorder="1" applyAlignment="1">
      <alignment horizontal="right" vertical="center" wrapText="1" indent="1"/>
    </xf>
    <xf numFmtId="3" fontId="1" fillId="0" borderId="11" xfId="0" applyNumberFormat="1" applyFont="1" applyFill="1" applyBorder="1" applyAlignment="1">
      <alignment horizontal="right" vertical="center" wrapText="1" indent="1"/>
    </xf>
    <xf numFmtId="0" fontId="1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3" fontId="2" fillId="0" borderId="0" xfId="0" applyNumberFormat="1" applyFont="1" applyBorder="1"/>
    <xf numFmtId="0" fontId="2" fillId="2" borderId="42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vertical="center" wrapText="1" indent="1"/>
    </xf>
    <xf numFmtId="3" fontId="2" fillId="0" borderId="44" xfId="0" applyNumberFormat="1" applyFont="1" applyFill="1" applyBorder="1" applyAlignment="1">
      <alignment horizontal="right" vertical="center" wrapText="1" indent="1"/>
    </xf>
    <xf numFmtId="3" fontId="1" fillId="0" borderId="45" xfId="0" applyNumberFormat="1" applyFont="1" applyFill="1" applyBorder="1" applyAlignment="1">
      <alignment horizontal="right" vertical="center" indent="1"/>
    </xf>
    <xf numFmtId="3" fontId="1" fillId="0" borderId="38" xfId="0" applyNumberFormat="1" applyFont="1" applyFill="1" applyBorder="1" applyAlignment="1">
      <alignment horizontal="right" vertical="center" indent="1"/>
    </xf>
    <xf numFmtId="3" fontId="2" fillId="0" borderId="0" xfId="0" applyNumberFormat="1" applyFont="1"/>
    <xf numFmtId="3" fontId="1" fillId="0" borderId="48" xfId="0" applyNumberFormat="1" applyFont="1" applyFill="1" applyBorder="1" applyAlignment="1">
      <alignment horizontal="right" vertical="center" indent="1"/>
    </xf>
    <xf numFmtId="0" fontId="32" fillId="0" borderId="0" xfId="0" applyFont="1"/>
    <xf numFmtId="166" fontId="2" fillId="0" borderId="0" xfId="1" applyNumberFormat="1" applyFont="1"/>
    <xf numFmtId="43" fontId="0" fillId="0" borderId="0" xfId="0" applyNumberFormat="1" applyFill="1" applyBorder="1"/>
    <xf numFmtId="0" fontId="2" fillId="0" borderId="0" xfId="0" applyFont="1" applyFill="1" applyBorder="1"/>
    <xf numFmtId="0" fontId="2" fillId="0" borderId="0" xfId="0" applyFont="1" applyFill="1"/>
    <xf numFmtId="43" fontId="30" fillId="0" borderId="0" xfId="0" applyNumberFormat="1" applyFont="1" applyFill="1" applyBorder="1"/>
    <xf numFmtId="165" fontId="31" fillId="0" borderId="0" xfId="0" applyNumberFormat="1" applyFont="1" applyFill="1" applyBorder="1"/>
    <xf numFmtId="3" fontId="2" fillId="0" borderId="1" xfId="0" applyNumberFormat="1" applyFont="1" applyFill="1" applyBorder="1" applyAlignment="1">
      <alignment horizontal="right" vertical="center" indent="1"/>
    </xf>
    <xf numFmtId="3" fontId="2" fillId="0" borderId="43" xfId="1" applyNumberFormat="1" applyFont="1" applyFill="1" applyBorder="1" applyAlignment="1">
      <alignment horizontal="right" vertical="center" indent="1"/>
    </xf>
    <xf numFmtId="3" fontId="2" fillId="0" borderId="44" xfId="0" applyNumberFormat="1" applyFont="1" applyFill="1" applyBorder="1" applyAlignment="1">
      <alignment horizontal="right" vertical="center" indent="1"/>
    </xf>
    <xf numFmtId="49" fontId="1" fillId="0" borderId="47" xfId="0" applyNumberFormat="1" applyFont="1" applyFill="1" applyBorder="1" applyAlignment="1">
      <alignment horizontal="left" vertical="center"/>
    </xf>
    <xf numFmtId="3" fontId="1" fillId="0" borderId="49" xfId="0" applyNumberFormat="1" applyFont="1" applyFill="1" applyBorder="1" applyAlignment="1">
      <alignment horizontal="right" vertical="center" indent="1"/>
    </xf>
    <xf numFmtId="3" fontId="1" fillId="0" borderId="11" xfId="0" applyNumberFormat="1" applyFont="1" applyFill="1" applyBorder="1" applyAlignment="1">
      <alignment horizontal="right" vertical="center" inden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41" xfId="0" applyFont="1" applyFill="1" applyBorder="1" applyAlignment="1">
      <alignment horizontal="center" vertical="center" wrapText="1"/>
    </xf>
    <xf numFmtId="3" fontId="2" fillId="0" borderId="45" xfId="1" applyNumberFormat="1" applyFont="1" applyFill="1" applyBorder="1" applyAlignment="1">
      <alignment horizontal="right" vertical="center" indent="1"/>
    </xf>
    <xf numFmtId="3" fontId="2" fillId="0" borderId="46" xfId="0" applyNumberFormat="1" applyFont="1" applyFill="1" applyBorder="1" applyAlignment="1">
      <alignment horizontal="right" vertical="center" wrapText="1" indent="1"/>
    </xf>
    <xf numFmtId="167" fontId="2" fillId="0" borderId="38" xfId="0" applyNumberFormat="1" applyFont="1" applyFill="1" applyBorder="1" applyAlignment="1">
      <alignment horizontal="right" vertical="center" wrapText="1" indent="1"/>
    </xf>
    <xf numFmtId="49" fontId="1" fillId="0" borderId="50" xfId="0" applyNumberFormat="1" applyFont="1" applyFill="1" applyBorder="1" applyAlignment="1">
      <alignment horizontal="center" vertical="center"/>
    </xf>
    <xf numFmtId="3" fontId="2" fillId="0" borderId="51" xfId="1" applyNumberFormat="1" applyFont="1" applyFill="1" applyBorder="1" applyAlignment="1">
      <alignment horizontal="right" vertical="center" indent="1"/>
    </xf>
    <xf numFmtId="3" fontId="2" fillId="0" borderId="20" xfId="0" applyNumberFormat="1" applyFont="1" applyFill="1" applyBorder="1" applyAlignment="1">
      <alignment horizontal="right" vertical="center" indent="1"/>
    </xf>
    <xf numFmtId="3" fontId="2" fillId="0" borderId="52" xfId="0" applyNumberFormat="1" applyFont="1" applyFill="1" applyBorder="1" applyAlignment="1">
      <alignment horizontal="right" vertical="center" indent="1"/>
    </xf>
    <xf numFmtId="49" fontId="1" fillId="2" borderId="12" xfId="0" applyNumberFormat="1" applyFont="1" applyFill="1" applyBorder="1" applyAlignment="1">
      <alignment horizontal="left" vertical="center"/>
    </xf>
    <xf numFmtId="3" fontId="1" fillId="0" borderId="53" xfId="0" applyNumberFormat="1" applyFont="1" applyBorder="1" applyAlignment="1">
      <alignment horizontal="right" vertical="center" wrapText="1" indent="1"/>
    </xf>
    <xf numFmtId="3" fontId="1" fillId="0" borderId="54" xfId="0" applyNumberFormat="1" applyFont="1" applyBorder="1" applyAlignment="1">
      <alignment horizontal="right" vertical="center" wrapText="1" indent="1"/>
    </xf>
    <xf numFmtId="3" fontId="1" fillId="0" borderId="5" xfId="0" applyNumberFormat="1" applyFont="1" applyBorder="1" applyAlignment="1">
      <alignment horizontal="right" vertical="center" wrapText="1" indent="1"/>
    </xf>
    <xf numFmtId="3" fontId="1" fillId="0" borderId="54" xfId="0" applyNumberFormat="1" applyFont="1" applyBorder="1" applyAlignment="1">
      <alignment horizontal="right" vertical="center" indent="1"/>
    </xf>
    <xf numFmtId="3" fontId="1" fillId="0" borderId="5" xfId="0" applyNumberFormat="1" applyFont="1" applyBorder="1" applyAlignment="1">
      <alignment horizontal="right" vertical="center" indent="1"/>
    </xf>
    <xf numFmtId="49" fontId="1" fillId="0" borderId="40" xfId="0" applyNumberFormat="1" applyFont="1" applyFill="1" applyBorder="1" applyAlignment="1">
      <alignment horizontal="center" vertical="center" wrapText="1"/>
    </xf>
    <xf numFmtId="49" fontId="1" fillId="0" borderId="48" xfId="0" applyNumberFormat="1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49" fontId="1" fillId="0" borderId="45" xfId="0" applyNumberFormat="1" applyFont="1" applyFill="1" applyBorder="1" applyAlignment="1">
      <alignment horizontal="center" vertical="center"/>
    </xf>
    <xf numFmtId="49" fontId="1" fillId="0" borderId="18" xfId="0" applyNumberFormat="1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 wrapText="1"/>
    </xf>
    <xf numFmtId="49" fontId="1" fillId="2" borderId="16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</cellXfs>
  <cellStyles count="93">
    <cellStyle name="1. jelölőszín 2" xfId="23"/>
    <cellStyle name="2. jelölőszín 2" xfId="24"/>
    <cellStyle name="3. jelölőszín 2" xfId="25"/>
    <cellStyle name="4. jelölőszín 2" xfId="26"/>
    <cellStyle name="5. jelölőszín 2" xfId="27"/>
    <cellStyle name="6. jelölőszín 2" xfId="28"/>
    <cellStyle name="Accent1 - 20%" xfId="29"/>
    <cellStyle name="Accent1 - 40%" xfId="30"/>
    <cellStyle name="Accent1 - 60%" xfId="31"/>
    <cellStyle name="Accent2 - 20%" xfId="32"/>
    <cellStyle name="Accent2 - 40%" xfId="33"/>
    <cellStyle name="Accent2 - 60%" xfId="34"/>
    <cellStyle name="Accent3 - 20%" xfId="35"/>
    <cellStyle name="Accent3 - 40%" xfId="36"/>
    <cellStyle name="Accent3 - 60%" xfId="37"/>
    <cellStyle name="Accent4 - 20%" xfId="38"/>
    <cellStyle name="Accent4 - 40%" xfId="39"/>
    <cellStyle name="Accent4 - 60%" xfId="40"/>
    <cellStyle name="Accent5 - 20%" xfId="41"/>
    <cellStyle name="Accent5 - 40%" xfId="42"/>
    <cellStyle name="Accent5 - 60%" xfId="43"/>
    <cellStyle name="Accent6 - 20%" xfId="44"/>
    <cellStyle name="Accent6 - 40%" xfId="45"/>
    <cellStyle name="Accent6 - 60%" xfId="46"/>
    <cellStyle name="Bevitel 2" xfId="15"/>
    <cellStyle name="Cím 2" xfId="7"/>
    <cellStyle name="Címsor 1 2" xfId="8"/>
    <cellStyle name="Címsor 2 2" xfId="9"/>
    <cellStyle name="Címsor 3 2" xfId="10"/>
    <cellStyle name="Címsor 4 2" xfId="11"/>
    <cellStyle name="Ellenőrzőcella 2" xfId="19"/>
    <cellStyle name="Emphasis 1" xfId="47"/>
    <cellStyle name="Emphasis 2" xfId="48"/>
    <cellStyle name="Emphasis 3" xfId="49"/>
    <cellStyle name="Ezres" xfId="1" builtinId="3"/>
    <cellStyle name="Figyelmeztetés 2" xfId="20"/>
    <cellStyle name="Hivatkozott cella 2" xfId="18"/>
    <cellStyle name="Jegyzet 2" xfId="21"/>
    <cellStyle name="Jó 2" xfId="12"/>
    <cellStyle name="Kimenet 2" xfId="16"/>
    <cellStyle name="Normál" xfId="0" builtinId="0"/>
    <cellStyle name="Normál 11 6 5" xfId="2"/>
    <cellStyle name="Normál 2" xfId="6"/>
    <cellStyle name="Normál 26 4 2" xfId="3"/>
    <cellStyle name="Normál 3 3 5" xfId="4"/>
    <cellStyle name="Normal_Költségrészletezés" xfId="5"/>
    <cellStyle name="Összesen 2" xfId="22"/>
    <cellStyle name="Rossz 2" xfId="13"/>
    <cellStyle name="SAPBEXaggData" xfId="50"/>
    <cellStyle name="SAPBEXaggDataEmph" xfId="51"/>
    <cellStyle name="SAPBEXaggItem" xfId="52"/>
    <cellStyle name="SAPBEXaggItemX" xfId="53"/>
    <cellStyle name="SAPBEXchaText" xfId="54"/>
    <cellStyle name="SAPBEXexcBad7" xfId="55"/>
    <cellStyle name="SAPBEXexcBad8" xfId="56"/>
    <cellStyle name="SAPBEXexcBad9" xfId="57"/>
    <cellStyle name="SAPBEXexcCritical4" xfId="58"/>
    <cellStyle name="SAPBEXexcCritical5" xfId="59"/>
    <cellStyle name="SAPBEXexcCritical6" xfId="60"/>
    <cellStyle name="SAPBEXexcGood1" xfId="61"/>
    <cellStyle name="SAPBEXexcGood2" xfId="62"/>
    <cellStyle name="SAPBEXexcGood3" xfId="63"/>
    <cellStyle name="SAPBEXfilterDrill" xfId="64"/>
    <cellStyle name="SAPBEXfilterItem" xfId="65"/>
    <cellStyle name="SAPBEXfilterText" xfId="66"/>
    <cellStyle name="SAPBEXformats" xfId="67"/>
    <cellStyle name="SAPBEXheaderItem" xfId="68"/>
    <cellStyle name="SAPBEXheaderText" xfId="69"/>
    <cellStyle name="SAPBEXHLevel0" xfId="70"/>
    <cellStyle name="SAPBEXHLevel0X" xfId="71"/>
    <cellStyle name="SAPBEXHLevel1" xfId="72"/>
    <cellStyle name="SAPBEXHLevel1X" xfId="73"/>
    <cellStyle name="SAPBEXHLevel2" xfId="74"/>
    <cellStyle name="SAPBEXHLevel2X" xfId="75"/>
    <cellStyle name="SAPBEXHLevel3" xfId="76"/>
    <cellStyle name="SAPBEXHLevel3X" xfId="77"/>
    <cellStyle name="SAPBEXinputData" xfId="78"/>
    <cellStyle name="SAPBEXItemHeader" xfId="79"/>
    <cellStyle name="SAPBEXresData" xfId="80"/>
    <cellStyle name="SAPBEXresDataEmph" xfId="81"/>
    <cellStyle name="SAPBEXresItem" xfId="82"/>
    <cellStyle name="SAPBEXresItemX" xfId="83"/>
    <cellStyle name="SAPBEXstdData" xfId="84"/>
    <cellStyle name="SAPBEXstdDataEmph" xfId="85"/>
    <cellStyle name="SAPBEXstdItem" xfId="86"/>
    <cellStyle name="SAPBEXstdItemX" xfId="87"/>
    <cellStyle name="SAPBEXtitle" xfId="88"/>
    <cellStyle name="SAPBEXunassignedItem" xfId="89"/>
    <cellStyle name="SAPBEXundefined" xfId="90"/>
    <cellStyle name="Semleges 2" xfId="14"/>
    <cellStyle name="Sheet Title" xfId="91"/>
    <cellStyle name="Stílus 1" xfId="92"/>
    <cellStyle name="Számítás 2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4"/>
  <sheetViews>
    <sheetView tabSelected="1" view="pageLayout" zoomScaleNormal="90" zoomScaleSheetLayoutView="90" workbookViewId="0">
      <selection activeCell="I5" sqref="I5"/>
    </sheetView>
  </sheetViews>
  <sheetFormatPr defaultRowHeight="12.75" x14ac:dyDescent="0.2"/>
  <cols>
    <col min="1" max="1" width="12.5703125" style="1" customWidth="1"/>
    <col min="2" max="2" width="20.140625" style="2" customWidth="1"/>
    <col min="3" max="14" width="15.7109375" style="2" customWidth="1"/>
    <col min="15" max="16384" width="9.140625" style="2"/>
  </cols>
  <sheetData>
    <row r="1" spans="1:14" s="5" customFormat="1" ht="30" customHeight="1" thickBot="1" x14ac:dyDescent="0.3">
      <c r="A1" s="88" t="s">
        <v>1</v>
      </c>
      <c r="B1" s="91" t="s">
        <v>2</v>
      </c>
      <c r="C1" s="84" t="s">
        <v>8</v>
      </c>
      <c r="D1" s="84"/>
      <c r="E1" s="84"/>
      <c r="F1" s="85"/>
      <c r="G1" s="83" t="s">
        <v>18</v>
      </c>
      <c r="H1" s="84"/>
      <c r="I1" s="84"/>
      <c r="J1" s="85"/>
      <c r="K1" s="83" t="s">
        <v>19</v>
      </c>
      <c r="L1" s="84"/>
      <c r="M1" s="84"/>
      <c r="N1" s="85"/>
    </row>
    <row r="2" spans="1:14" ht="30" customHeight="1" x14ac:dyDescent="0.2">
      <c r="A2" s="89"/>
      <c r="B2" s="92"/>
      <c r="C2" s="42">
        <v>2019</v>
      </c>
      <c r="D2" s="8">
        <v>2020</v>
      </c>
      <c r="E2" s="8">
        <v>2021</v>
      </c>
      <c r="F2" s="11" t="s">
        <v>0</v>
      </c>
      <c r="G2" s="65">
        <v>2019</v>
      </c>
      <c r="H2" s="66">
        <v>2020</v>
      </c>
      <c r="I2" s="67">
        <v>2021</v>
      </c>
      <c r="J2" s="11" t="s">
        <v>0</v>
      </c>
      <c r="K2" s="8">
        <v>2019</v>
      </c>
      <c r="L2" s="8">
        <v>2020</v>
      </c>
      <c r="M2" s="8">
        <v>2021</v>
      </c>
      <c r="N2" s="11" t="s">
        <v>0</v>
      </c>
    </row>
    <row r="3" spans="1:14" ht="30" customHeight="1" thickBot="1" x14ac:dyDescent="0.25">
      <c r="A3" s="90"/>
      <c r="B3" s="93"/>
      <c r="C3" s="43" t="s">
        <v>3</v>
      </c>
      <c r="D3" s="9" t="s">
        <v>3</v>
      </c>
      <c r="E3" s="9" t="s">
        <v>3</v>
      </c>
      <c r="F3" s="13" t="s">
        <v>3</v>
      </c>
      <c r="G3" s="43" t="s">
        <v>3</v>
      </c>
      <c r="H3" s="9" t="s">
        <v>3</v>
      </c>
      <c r="I3" s="45" t="s">
        <v>3</v>
      </c>
      <c r="J3" s="10" t="s">
        <v>3</v>
      </c>
      <c r="K3" s="9" t="s">
        <v>3</v>
      </c>
      <c r="L3" s="9" t="s">
        <v>3</v>
      </c>
      <c r="M3" s="9" t="s">
        <v>3</v>
      </c>
      <c r="N3" s="10" t="s">
        <v>3</v>
      </c>
    </row>
    <row r="4" spans="1:14" s="3" customFormat="1" ht="50.1" customHeight="1" x14ac:dyDescent="0.2">
      <c r="A4" s="6">
        <v>1</v>
      </c>
      <c r="B4" s="27" t="s">
        <v>17</v>
      </c>
      <c r="C4" s="38">
        <f>G4+K4</f>
        <v>29048145</v>
      </c>
      <c r="D4" s="39">
        <f>H4+K4</f>
        <v>23173889</v>
      </c>
      <c r="E4" s="39">
        <f>I4+L4</f>
        <v>12579095</v>
      </c>
      <c r="F4" s="32">
        <f t="shared" ref="F4:F9" si="0">J4+N4</f>
        <v>57973552</v>
      </c>
      <c r="G4" s="68">
        <v>19294464</v>
      </c>
      <c r="H4" s="40">
        <v>13420208</v>
      </c>
      <c r="I4" s="69">
        <v>5751518</v>
      </c>
      <c r="J4" s="41">
        <f>SUM(G4:I4)</f>
        <v>38466190</v>
      </c>
      <c r="K4" s="40">
        <v>9753681</v>
      </c>
      <c r="L4" s="40">
        <v>6827577</v>
      </c>
      <c r="M4" s="70">
        <v>2926104</v>
      </c>
      <c r="N4" s="32">
        <f>SUM(K4:M4)</f>
        <v>19507362</v>
      </c>
    </row>
    <row r="5" spans="1:14" s="3" customFormat="1" ht="78.75" customHeight="1" x14ac:dyDescent="0.2">
      <c r="A5" s="7" t="s">
        <v>4</v>
      </c>
      <c r="B5" s="28" t="s">
        <v>16</v>
      </c>
      <c r="C5" s="33">
        <f t="shared" ref="C5:C7" si="1">G5+K5</f>
        <v>17094000</v>
      </c>
      <c r="D5" s="34">
        <f>H5+K5</f>
        <v>13830600</v>
      </c>
      <c r="E5" s="34">
        <f>I5+M5</f>
        <v>5594400</v>
      </c>
      <c r="F5" s="15">
        <f t="shared" si="0"/>
        <v>35742000</v>
      </c>
      <c r="G5" s="60">
        <v>10878000</v>
      </c>
      <c r="H5" s="46">
        <v>7614600</v>
      </c>
      <c r="I5" s="47">
        <v>3263400</v>
      </c>
      <c r="J5" s="15">
        <f>SUM(G5:I5)</f>
        <v>21756000</v>
      </c>
      <c r="K5" s="14">
        <v>6216000</v>
      </c>
      <c r="L5" s="40">
        <v>5439000</v>
      </c>
      <c r="M5" s="14">
        <v>2331000</v>
      </c>
      <c r="N5" s="15">
        <f>SUM(K5:M5)</f>
        <v>13986000</v>
      </c>
    </row>
    <row r="6" spans="1:14" ht="57" customHeight="1" x14ac:dyDescent="0.2">
      <c r="A6" s="7" t="s">
        <v>5</v>
      </c>
      <c r="B6" s="29" t="s">
        <v>15</v>
      </c>
      <c r="C6" s="33">
        <f t="shared" si="1"/>
        <v>13025628</v>
      </c>
      <c r="D6" s="34">
        <f>H6+L6</f>
        <v>41771520</v>
      </c>
      <c r="E6" s="34">
        <f>I6+M6</f>
        <v>17902080</v>
      </c>
      <c r="F6" s="15">
        <f t="shared" si="0"/>
        <v>72699228</v>
      </c>
      <c r="G6" s="60">
        <v>13025628</v>
      </c>
      <c r="H6" s="46">
        <v>27630120</v>
      </c>
      <c r="I6" s="47">
        <v>11841480</v>
      </c>
      <c r="J6" s="15">
        <f>SUM(G6:I6)</f>
        <v>52497228</v>
      </c>
      <c r="K6" s="34">
        <v>0</v>
      </c>
      <c r="L6" s="14">
        <v>14141400</v>
      </c>
      <c r="M6" s="14">
        <v>6060600</v>
      </c>
      <c r="N6" s="15">
        <f>SUM(K6:M6)</f>
        <v>20202000</v>
      </c>
    </row>
    <row r="7" spans="1:14" s="4" customFormat="1" ht="50.1" customHeight="1" x14ac:dyDescent="0.25">
      <c r="A7" s="7" t="s">
        <v>6</v>
      </c>
      <c r="B7" s="29" t="s">
        <v>14</v>
      </c>
      <c r="C7" s="33">
        <f t="shared" si="1"/>
        <v>113006880</v>
      </c>
      <c r="D7" s="34">
        <f>H7+K7</f>
        <v>156605904</v>
      </c>
      <c r="E7" s="34">
        <f>I7+M7</f>
        <v>92857716</v>
      </c>
      <c r="F7" s="15">
        <f t="shared" si="0"/>
        <v>422532600</v>
      </c>
      <c r="G7" s="60">
        <v>75710880</v>
      </c>
      <c r="H7" s="59">
        <v>119309904</v>
      </c>
      <c r="I7" s="61">
        <v>51132816</v>
      </c>
      <c r="J7" s="15">
        <f>SUM(G7:I7)</f>
        <v>246153600</v>
      </c>
      <c r="K7" s="16">
        <v>37296000</v>
      </c>
      <c r="L7" s="16">
        <v>97358100</v>
      </c>
      <c r="M7" s="16">
        <v>41724900</v>
      </c>
      <c r="N7" s="15">
        <f>SUM(K7:M7)</f>
        <v>176379000</v>
      </c>
    </row>
    <row r="8" spans="1:14" s="4" customFormat="1" ht="50.1" customHeight="1" thickBot="1" x14ac:dyDescent="0.3">
      <c r="A8" s="71" t="s">
        <v>7</v>
      </c>
      <c r="B8" s="31" t="s">
        <v>13</v>
      </c>
      <c r="C8" s="35">
        <f t="shared" ref="C8:C13" si="2">G8+K8</f>
        <v>34188000</v>
      </c>
      <c r="D8" s="36">
        <f>H8+K8</f>
        <v>60989216</v>
      </c>
      <c r="E8" s="36">
        <f>I8+M8</f>
        <v>29201836</v>
      </c>
      <c r="F8" s="37">
        <f t="shared" si="0"/>
        <v>131527452</v>
      </c>
      <c r="G8" s="72">
        <v>0</v>
      </c>
      <c r="H8" s="73">
        <v>26801216</v>
      </c>
      <c r="I8" s="74">
        <v>11486236</v>
      </c>
      <c r="J8" s="37">
        <f>SUM(G8:I8)</f>
        <v>38287452</v>
      </c>
      <c r="K8" s="17">
        <v>34188000</v>
      </c>
      <c r="L8" s="17">
        <v>41336400</v>
      </c>
      <c r="M8" s="17">
        <v>17715600</v>
      </c>
      <c r="N8" s="37">
        <f>SUM(K8:M8)</f>
        <v>93240000</v>
      </c>
    </row>
    <row r="9" spans="1:14" s="3" customFormat="1" ht="30" customHeight="1" thickBot="1" x14ac:dyDescent="0.25">
      <c r="A9" s="75"/>
      <c r="B9" s="30" t="s">
        <v>12</v>
      </c>
      <c r="C9" s="76">
        <f t="shared" si="2"/>
        <v>206362653</v>
      </c>
      <c r="D9" s="77">
        <f>H9+L9</f>
        <v>359878525</v>
      </c>
      <c r="E9" s="77">
        <f>I9+M9</f>
        <v>154233654</v>
      </c>
      <c r="F9" s="78">
        <f t="shared" si="0"/>
        <v>720474832</v>
      </c>
      <c r="G9" s="79">
        <f>SUM(G4:G8)</f>
        <v>118908972</v>
      </c>
      <c r="H9" s="79">
        <f t="shared" ref="H9:I9" si="3">SUM(H4:H8)</f>
        <v>194776048</v>
      </c>
      <c r="I9" s="79">
        <f t="shared" si="3"/>
        <v>83475450</v>
      </c>
      <c r="J9" s="80">
        <f t="shared" ref="J9:N9" si="4">SUM(J4:J8)</f>
        <v>397160470</v>
      </c>
      <c r="K9" s="79">
        <f>SUM(K4:K8)</f>
        <v>87453681</v>
      </c>
      <c r="L9" s="79">
        <f>SUM(L4:L8)</f>
        <v>165102477</v>
      </c>
      <c r="M9" s="79">
        <f>SUM(M4:M8)</f>
        <v>70758204</v>
      </c>
      <c r="N9" s="80">
        <f t="shared" si="4"/>
        <v>323314362</v>
      </c>
    </row>
    <row r="10" spans="1:14" s="3" customFormat="1" ht="30" customHeight="1" x14ac:dyDescent="0.2">
      <c r="A10" s="86" t="s">
        <v>9</v>
      </c>
      <c r="B10" s="62" t="s">
        <v>10</v>
      </c>
      <c r="C10" s="48">
        <f t="shared" si="2"/>
        <v>4981039</v>
      </c>
      <c r="D10" s="49">
        <f t="shared" ref="D10:D11" si="5">H10+L10</f>
        <v>0</v>
      </c>
      <c r="E10" s="49">
        <f t="shared" ref="E10:E11" si="6">I10+M10</f>
        <v>0</v>
      </c>
      <c r="F10" s="64">
        <f>J10+N10</f>
        <v>4981039</v>
      </c>
      <c r="G10" s="49">
        <v>4981039</v>
      </c>
      <c r="H10" s="49">
        <v>0</v>
      </c>
      <c r="I10" s="49">
        <v>0</v>
      </c>
      <c r="J10" s="64">
        <f>SUM(G10:I10)</f>
        <v>4981039</v>
      </c>
      <c r="K10" s="48">
        <v>0</v>
      </c>
      <c r="L10" s="49">
        <v>0</v>
      </c>
      <c r="M10" s="49">
        <v>0</v>
      </c>
      <c r="N10" s="64">
        <f>SUM(K10:M10)</f>
        <v>0</v>
      </c>
    </row>
    <row r="11" spans="1:14" s="3" customFormat="1" ht="30" customHeight="1" thickBot="1" x14ac:dyDescent="0.25">
      <c r="A11" s="87"/>
      <c r="B11" s="12" t="s">
        <v>11</v>
      </c>
      <c r="C11" s="21">
        <f t="shared" si="2"/>
        <v>51638654.289999999</v>
      </c>
      <c r="D11" s="63">
        <f t="shared" si="5"/>
        <v>124891472.71000001</v>
      </c>
      <c r="E11" s="19">
        <f t="shared" si="6"/>
        <v>0</v>
      </c>
      <c r="F11" s="20">
        <f>J11+N11</f>
        <v>176530127</v>
      </c>
      <c r="G11" s="51">
        <f>22306027*1.27</f>
        <v>28328654.289999999</v>
      </c>
      <c r="H11" s="19">
        <f>59745173*1.27</f>
        <v>75876369.710000008</v>
      </c>
      <c r="I11" s="19">
        <v>0</v>
      </c>
      <c r="J11" s="20">
        <f>SUM(G11:I11)</f>
        <v>104205024</v>
      </c>
      <c r="K11" s="21">
        <v>23310000</v>
      </c>
      <c r="L11" s="19">
        <v>49015103</v>
      </c>
      <c r="M11" s="19">
        <v>0</v>
      </c>
      <c r="N11" s="20">
        <f>SUM(K11:M11)</f>
        <v>72325103</v>
      </c>
    </row>
    <row r="12" spans="1:14" s="3" customFormat="1" ht="30" customHeight="1" x14ac:dyDescent="0.2">
      <c r="A12" s="81" t="s">
        <v>20</v>
      </c>
      <c r="B12" s="62" t="s">
        <v>10</v>
      </c>
      <c r="C12" s="48">
        <f t="shared" si="2"/>
        <v>0</v>
      </c>
      <c r="D12" s="18">
        <f t="shared" ref="D12:D13" si="7">H12+L12</f>
        <v>0</v>
      </c>
      <c r="E12" s="49">
        <f t="shared" ref="E12:E13" si="8">I12+M12</f>
        <v>4981039</v>
      </c>
      <c r="F12" s="64">
        <f>J12+N12</f>
        <v>4981039</v>
      </c>
      <c r="G12" s="18">
        <v>0</v>
      </c>
      <c r="H12" s="18">
        <v>0</v>
      </c>
      <c r="I12" s="49">
        <f>G10</f>
        <v>4981039</v>
      </c>
      <c r="J12" s="64">
        <f>SUM(G12:I12)</f>
        <v>4981039</v>
      </c>
      <c r="K12" s="48">
        <v>0</v>
      </c>
      <c r="L12" s="49">
        <v>0</v>
      </c>
      <c r="M12" s="49">
        <v>0</v>
      </c>
      <c r="N12" s="64">
        <f>SUM(K12:M12)</f>
        <v>0</v>
      </c>
    </row>
    <row r="13" spans="1:14" s="3" customFormat="1" ht="30" customHeight="1" thickBot="1" x14ac:dyDescent="0.25">
      <c r="A13" s="82"/>
      <c r="B13" s="12" t="s">
        <v>11</v>
      </c>
      <c r="C13" s="21">
        <f t="shared" si="2"/>
        <v>51638654</v>
      </c>
      <c r="D13" s="63">
        <f t="shared" si="7"/>
        <v>87424031</v>
      </c>
      <c r="E13" s="19">
        <f t="shared" si="8"/>
        <v>37467442</v>
      </c>
      <c r="F13" s="20">
        <f>J13+N13</f>
        <v>176530127</v>
      </c>
      <c r="G13" s="51">
        <v>28328654</v>
      </c>
      <c r="H13" s="19">
        <v>53113459</v>
      </c>
      <c r="I13" s="19">
        <v>22762911</v>
      </c>
      <c r="J13" s="20">
        <v>104205024</v>
      </c>
      <c r="K13" s="21">
        <v>23310000</v>
      </c>
      <c r="L13" s="19">
        <v>34310572</v>
      </c>
      <c r="M13" s="19">
        <v>14704531</v>
      </c>
      <c r="N13" s="20">
        <f>SUM(K13:M13)</f>
        <v>72325103</v>
      </c>
    </row>
    <row r="14" spans="1:14" x14ac:dyDescent="0.2">
      <c r="G14" s="55"/>
      <c r="H14" s="55"/>
      <c r="I14" s="55"/>
      <c r="J14" s="55"/>
      <c r="K14" s="56"/>
      <c r="L14" s="56"/>
      <c r="M14" s="56"/>
      <c r="N14" s="56"/>
    </row>
    <row r="15" spans="1:14" x14ac:dyDescent="0.2">
      <c r="G15" s="22"/>
      <c r="H15" s="23"/>
      <c r="I15" s="22"/>
      <c r="J15" s="22"/>
    </row>
    <row r="16" spans="1:14" x14ac:dyDescent="0.2">
      <c r="G16" s="44"/>
      <c r="H16" s="44"/>
      <c r="I16" s="44"/>
      <c r="J16" s="44"/>
      <c r="K16" s="50"/>
      <c r="L16" s="50"/>
      <c r="M16" s="50"/>
      <c r="N16" s="50"/>
    </row>
    <row r="17" spans="7:14" x14ac:dyDescent="0.2">
      <c r="G17" s="44"/>
      <c r="H17" s="44"/>
      <c r="I17" s="44"/>
      <c r="J17" s="44"/>
      <c r="K17" s="50"/>
      <c r="L17" s="50"/>
      <c r="M17" s="50"/>
      <c r="N17" s="50"/>
    </row>
    <row r="18" spans="7:14" ht="15" x14ac:dyDescent="0.2">
      <c r="G18" s="22"/>
      <c r="H18" s="44"/>
      <c r="I18" s="22"/>
      <c r="J18" s="22"/>
      <c r="K18" s="52"/>
    </row>
    <row r="19" spans="7:14" ht="15" x14ac:dyDescent="0.25">
      <c r="G19" s="25"/>
      <c r="H19" s="25"/>
      <c r="I19" s="25"/>
      <c r="J19" s="22"/>
      <c r="K19" s="53"/>
    </row>
    <row r="20" spans="7:14" ht="15" x14ac:dyDescent="0.25">
      <c r="G20" s="25"/>
      <c r="H20" s="25"/>
      <c r="I20" s="25"/>
      <c r="J20" s="24"/>
    </row>
    <row r="21" spans="7:14" ht="15" x14ac:dyDescent="0.25">
      <c r="G21" s="25"/>
      <c r="H21" s="25"/>
      <c r="I21" s="25"/>
      <c r="J21" s="22"/>
    </row>
    <row r="22" spans="7:14" ht="15" x14ac:dyDescent="0.25">
      <c r="G22" s="25"/>
      <c r="H22" s="25"/>
      <c r="I22" s="25"/>
      <c r="J22" s="26"/>
    </row>
    <row r="23" spans="7:14" ht="15" x14ac:dyDescent="0.25">
      <c r="G23" s="25"/>
      <c r="H23" s="54"/>
      <c r="I23" s="54"/>
      <c r="J23" s="55"/>
      <c r="K23" s="56"/>
    </row>
    <row r="24" spans="7:14" x14ac:dyDescent="0.2">
      <c r="G24" s="22"/>
      <c r="H24" s="55"/>
      <c r="I24" s="55"/>
      <c r="J24" s="55"/>
      <c r="K24" s="56"/>
    </row>
    <row r="25" spans="7:14" x14ac:dyDescent="0.2">
      <c r="G25" s="22"/>
      <c r="H25" s="55"/>
      <c r="I25" s="55"/>
      <c r="J25" s="55"/>
      <c r="K25" s="56"/>
    </row>
    <row r="26" spans="7:14" x14ac:dyDescent="0.2">
      <c r="G26" s="22"/>
      <c r="H26" s="55"/>
      <c r="I26" s="55"/>
      <c r="J26" s="55"/>
      <c r="K26" s="56"/>
    </row>
    <row r="27" spans="7:14" x14ac:dyDescent="0.2">
      <c r="G27" s="22"/>
      <c r="H27" s="55"/>
      <c r="I27" s="55"/>
      <c r="J27" s="55"/>
      <c r="K27" s="56"/>
    </row>
    <row r="28" spans="7:14" x14ac:dyDescent="0.2">
      <c r="G28" s="22"/>
      <c r="H28" s="55"/>
      <c r="I28" s="55"/>
      <c r="J28" s="57"/>
      <c r="K28" s="56"/>
    </row>
    <row r="29" spans="7:14" x14ac:dyDescent="0.2">
      <c r="G29" s="22"/>
      <c r="H29" s="55"/>
      <c r="I29" s="55"/>
      <c r="J29" s="58"/>
      <c r="K29" s="56"/>
    </row>
    <row r="30" spans="7:14" x14ac:dyDescent="0.2">
      <c r="G30" s="22"/>
      <c r="H30" s="55"/>
      <c r="I30" s="55"/>
      <c r="J30" s="55"/>
      <c r="K30" s="56"/>
    </row>
    <row r="31" spans="7:14" x14ac:dyDescent="0.2">
      <c r="H31" s="56"/>
      <c r="I31" s="56"/>
      <c r="J31" s="56"/>
      <c r="K31" s="56"/>
    </row>
    <row r="32" spans="7:14" x14ac:dyDescent="0.2">
      <c r="H32" s="56"/>
      <c r="I32" s="56"/>
      <c r="J32" s="56"/>
      <c r="K32" s="56"/>
    </row>
    <row r="33" spans="8:11" x14ac:dyDescent="0.2">
      <c r="H33" s="56"/>
      <c r="I33" s="56"/>
      <c r="J33" s="56"/>
      <c r="K33" s="56"/>
    </row>
    <row r="34" spans="8:11" x14ac:dyDescent="0.2">
      <c r="H34" s="56"/>
      <c r="I34" s="56"/>
      <c r="J34" s="56"/>
      <c r="K34" s="56"/>
    </row>
  </sheetData>
  <mergeCells count="7">
    <mergeCell ref="A12:A13"/>
    <mergeCell ref="K1:N1"/>
    <mergeCell ref="A10:A11"/>
    <mergeCell ref="A1:A3"/>
    <mergeCell ref="B1:B3"/>
    <mergeCell ref="G1:J1"/>
    <mergeCell ref="C1:F1"/>
  </mergeCells>
  <pageMargins left="0.23622047244094491" right="0.23622047244094491" top="2.1259842519685042" bottom="0.74803149606299213" header="0" footer="0.31496062992125984"/>
  <pageSetup paperSize="8" scale="92" orientation="landscape" r:id="rId1"/>
  <headerFooter>
    <oddHeader>&amp;L&amp;G&amp;C&amp;"Arial,Félkövér"&amp;14
TÁMOGATOTT PROJEKT KÖLTSÉGEINEK ÉVES BONTÁSA&amp;R&amp;"Arial,Normál"&amp;10
 3. számú melléklet</oddHeader>
    <oddFooter>&amp;L&amp;G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Támogatott éves</vt:lpstr>
      <vt:lpstr>'Támogatott éves'!Nyomtatási_terület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Saltarelli Erika</dc:creator>
  <cp:lastModifiedBy>Kelemen Ildikó</cp:lastModifiedBy>
  <cp:lastPrinted>2019-04-02T09:04:02Z</cp:lastPrinted>
  <dcterms:created xsi:type="dcterms:W3CDTF">2016-04-26T06:56:16Z</dcterms:created>
  <dcterms:modified xsi:type="dcterms:W3CDTF">2019-04-02T09:04:07Z</dcterms:modified>
</cp:coreProperties>
</file>